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ndidikan dan Kebudayaan\"/>
    </mc:Choice>
  </mc:AlternateContent>
  <xr:revisionPtr revIDLastSave="0" documentId="8_{4944F621-3F73-4494-9E4D-42CD486D45C3}" xr6:coauthVersionLast="47" xr6:coauthVersionMax="47" xr10:uidLastSave="{00000000-0000-0000-0000-000000000000}"/>
  <bookViews>
    <workbookView xWindow="-108" yWindow="-108" windowWidth="23256" windowHeight="12456" xr2:uid="{599A8049-F62D-4B94-BB3B-8C7C0836FB9C}"/>
  </bookViews>
  <sheets>
    <sheet name="Sheet16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" i="1" l="1"/>
  <c r="G18" i="1"/>
  <c r="F18" i="1"/>
  <c r="D18" i="1"/>
  <c r="E17" i="1"/>
  <c r="K17" i="1" s="1"/>
  <c r="L17" i="1" s="1"/>
  <c r="K16" i="1"/>
  <c r="L16" i="1" s="1"/>
  <c r="E16" i="1"/>
  <c r="I16" i="1" s="1"/>
  <c r="J16" i="1" s="1"/>
  <c r="E15" i="1"/>
  <c r="K15" i="1" s="1"/>
  <c r="L15" i="1" s="1"/>
  <c r="E14" i="1"/>
  <c r="K14" i="1" s="1"/>
  <c r="L14" i="1" s="1"/>
  <c r="K13" i="1"/>
  <c r="L13" i="1" s="1"/>
  <c r="E13" i="1"/>
  <c r="I13" i="1" s="1"/>
  <c r="J13" i="1" s="1"/>
  <c r="E12" i="1"/>
  <c r="K12" i="1" s="1"/>
  <c r="L12" i="1" s="1"/>
  <c r="E11" i="1"/>
  <c r="K11" i="1" s="1"/>
  <c r="L11" i="1" s="1"/>
  <c r="K10" i="1"/>
  <c r="L10" i="1" s="1"/>
  <c r="I10" i="1"/>
  <c r="E10" i="1"/>
  <c r="I15" i="1" l="1"/>
  <c r="J15" i="1" s="1"/>
  <c r="I12" i="1"/>
  <c r="J12" i="1" s="1"/>
  <c r="I14" i="1"/>
  <c r="J14" i="1" s="1"/>
  <c r="I11" i="1"/>
  <c r="J11" i="1" s="1"/>
  <c r="K18" i="1"/>
  <c r="L18" i="1" s="1"/>
  <c r="E18" i="1"/>
  <c r="J10" i="1"/>
  <c r="I17" i="1"/>
  <c r="J17" i="1" s="1"/>
  <c r="I18" i="1" l="1"/>
  <c r="J18" i="1" s="1"/>
</calcChain>
</file>

<file path=xl/sharedStrings.xml><?xml version="1.0" encoding="utf-8"?>
<sst xmlns="http://schemas.openxmlformats.org/spreadsheetml/2006/main" count="48" uniqueCount="45">
  <si>
    <t>Angka Partisipasi Kasar (APK) Tingkat SD/MI dan Paket A</t>
  </si>
  <si>
    <t xml:space="preserve"> Berdasarkan Kecamatan</t>
  </si>
  <si>
    <t>Per 31 Desember 2024</t>
  </si>
  <si>
    <t>No.</t>
  </si>
  <si>
    <t>Kode Wilayah</t>
  </si>
  <si>
    <t>Kecamatan</t>
  </si>
  <si>
    <t>Penduduk Usia 7-12 Tahun</t>
  </si>
  <si>
    <t>Peserta Didik Seluruhnya</t>
  </si>
  <si>
    <t>APK</t>
  </si>
  <si>
    <t>SD</t>
  </si>
  <si>
    <t>MI</t>
  </si>
  <si>
    <t>SDLB</t>
  </si>
  <si>
    <t>Paket A Setara</t>
  </si>
  <si>
    <t>Tidak Termasuk Paket A Setara</t>
  </si>
  <si>
    <t>Termasuk Paket A Setara</t>
  </si>
  <si>
    <t>Total</t>
  </si>
  <si>
    <t>%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</si>
  <si>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</si>
  <si>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</si>
  <si>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</si>
  <si>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</si>
  <si>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</si>
  <si>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</si>
  <si>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</si>
  <si>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</si>
  <si>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</si>
  <si>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</si>
  <si>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</si>
  <si>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</si>
  <si>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</si>
  <si>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</si>
  <si>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</si>
  <si>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</si>
  <si>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</si>
  <si>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</si>
  <si>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</si>
  <si>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</si>
  <si>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</si>
  <si>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</si>
  <si>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</si>
  <si>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</si>
  <si>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</si>
  <si>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</si>
  <si>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</si>
  <si>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Sumber : Dinas Pendidikan dan Kebudayaan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</si>
</sst>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_);\(0\)"/>
    <numFmt numFmtId="165" formatCode="_-* #,##0.00_-;\-* #,##0.00_-;_-* &quot;-&quot;??_-;_-@_-"/>
    <numFmt numFmtId="166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i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0"/>
      <color theme="1"/>
      <name val="Calibri"/>
      <family val="2"/>
    </font>
    <font>
      <sz val="11"/>
      <color rgb="FF3B3B3B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3" fillId="0" borderId="0" xfId="1" applyFont="1" applyAlignment="1">
      <alignment horizontal="center"/>
    </xf>
    <xf numFmtId="0" fontId="4" fillId="0" borderId="0" xfId="1" applyFont="1"/>
    <xf numFmtId="0" fontId="3" fillId="0" borderId="0" xfId="1" applyFont="1"/>
    <xf numFmtId="0" fontId="5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/>
    </xf>
    <xf numFmtId="0" fontId="6" fillId="0" borderId="0" xfId="1" applyFont="1"/>
    <xf numFmtId="0" fontId="5" fillId="0" borderId="3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0" borderId="4" xfId="1" applyFont="1" applyBorder="1" applyAlignment="1">
      <alignment horizontal="center" wrapText="1"/>
    </xf>
    <xf numFmtId="0" fontId="5" fillId="0" borderId="5" xfId="1" applyFont="1" applyBorder="1" applyAlignment="1">
      <alignment horizontal="center" wrapText="1"/>
    </xf>
    <xf numFmtId="0" fontId="5" fillId="0" borderId="6" xfId="1" applyFont="1" applyBorder="1" applyAlignment="1">
      <alignment horizontal="center" wrapText="1"/>
    </xf>
    <xf numFmtId="0" fontId="5" fillId="0" borderId="7" xfId="1" applyFont="1" applyBorder="1" applyAlignment="1">
      <alignment horizontal="center" wrapText="1"/>
    </xf>
    <xf numFmtId="0" fontId="5" fillId="0" borderId="8" xfId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/>
    </xf>
    <xf numFmtId="0" fontId="7" fillId="0" borderId="2" xfId="0" quotePrefix="1" applyFont="1" applyBorder="1" applyAlignment="1">
      <alignment horizontal="center" vertical="center"/>
    </xf>
    <xf numFmtId="0" fontId="7" fillId="2" borderId="2" xfId="0" quotePrefix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9" fillId="0" borderId="0" xfId="1" applyFont="1"/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66" fontId="3" fillId="0" borderId="2" xfId="2" applyNumberFormat="1" applyFont="1" applyBorder="1"/>
    <xf numFmtId="166" fontId="3" fillId="0" borderId="2" xfId="2" applyNumberFormat="1" applyFont="1" applyFill="1" applyBorder="1"/>
    <xf numFmtId="166" fontId="3" fillId="2" borderId="2" xfId="2" applyNumberFormat="1" applyFont="1" applyFill="1" applyBorder="1"/>
    <xf numFmtId="0" fontId="3" fillId="0" borderId="2" xfId="1" applyFont="1" applyBorder="1"/>
    <xf numFmtId="166" fontId="3" fillId="0" borderId="2" xfId="1" applyNumberFormat="1" applyFont="1" applyBorder="1"/>
    <xf numFmtId="43" fontId="3" fillId="0" borderId="2" xfId="1" applyNumberFormat="1" applyFont="1" applyBorder="1"/>
    <xf numFmtId="0" fontId="5" fillId="0" borderId="9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166" fontId="5" fillId="0" borderId="2" xfId="2" applyNumberFormat="1" applyFont="1" applyBorder="1"/>
    <xf numFmtId="166" fontId="5" fillId="0" borderId="2" xfId="2" applyNumberFormat="1" applyFont="1" applyFill="1" applyBorder="1"/>
    <xf numFmtId="166" fontId="5" fillId="2" borderId="2" xfId="2" applyNumberFormat="1" applyFont="1" applyFill="1" applyBorder="1"/>
    <xf numFmtId="165" fontId="5" fillId="0" borderId="2" xfId="2" applyFont="1" applyBorder="1"/>
    <xf numFmtId="0" fontId="3" fillId="0" borderId="0" xfId="0" applyFont="1"/>
    <xf numFmtId="0" fontId="10" fillId="0" borderId="0" xfId="0" applyFont="1"/>
    <xf numFmtId="0" fontId="1" fillId="0" borderId="0" xfId="3"/>
    <xf numFmtId="0" fontId="10" fillId="0" borderId="0" xfId="0" applyFont="1" applyAlignment="1">
      <alignment horizontal="left" wrapText="1"/>
    </xf>
    <xf numFmtId="0" fontId="1" fillId="0" borderId="0" xfId="0" applyFont="1" applyAlignment="1">
      <alignment vertical="center"/>
    </xf>
  </cellXfs>
  <cellStyles count="4">
    <cellStyle name="Comma 4" xfId="2" xr:uid="{C9F871FE-F09D-408C-BC66-9D2C28A8E62C}"/>
    <cellStyle name="Normal" xfId="0" builtinId="0"/>
    <cellStyle name="Normal 3" xfId="3" xr:uid="{8D75EA65-1516-4B80-B243-FAAB75EB9AA2}"/>
    <cellStyle name="Normal 4" xfId="1" xr:uid="{BC54E72D-3D8D-409C-8659-FB069C3103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111609</xdr:colOff>
      <xdr:row>9</xdr:row>
      <xdr:rowOff>119441</xdr:rowOff>
    </xdr:from>
    <xdr:ext cx="405432" cy="1037463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B80B1DA-FE9A-4312-AA9A-4FB62ECB7287}"/>
            </a:ext>
          </a:extLst>
        </xdr:cNvPr>
        <xdr:cNvSpPr/>
      </xdr:nvSpPr>
      <xdr:spPr>
        <a:xfrm rot="18023214">
          <a:off x="4024693" y="2073757"/>
          <a:ext cx="1037463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20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Provinsi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tatistik\2025\Pengumpulan%20DSS%202024\DATA%20OPD%202024\Dinas%20Pendidikan%20dan%20Kebudayaan\Data_Prioritas_Dinas_Pendidikan_dan_Kebudayaan%20(1).xlsx" TargetMode="External"/><Relationship Id="rId1" Type="http://schemas.openxmlformats.org/officeDocument/2006/relationships/externalLinkPath" Target="Data_Prioritas_Dinas_Pendidikan_dan_Kebudayaan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NDAR DATA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3 (2)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</sheetNames>
    <sheetDataSet>
      <sheetData sheetId="0"/>
      <sheetData sheetId="1"/>
      <sheetData sheetId="2"/>
      <sheetData sheetId="3"/>
      <sheetData sheetId="4"/>
      <sheetData sheetId="5">
        <row r="9">
          <cell r="O9">
            <v>1209</v>
          </cell>
        </row>
        <row r="10">
          <cell r="O10">
            <v>6277</v>
          </cell>
        </row>
        <row r="11">
          <cell r="O11">
            <v>2363</v>
          </cell>
        </row>
        <row r="12">
          <cell r="O12">
            <v>1160</v>
          </cell>
        </row>
        <row r="13">
          <cell r="O13">
            <v>1820</v>
          </cell>
        </row>
        <row r="14">
          <cell r="O14">
            <v>1431</v>
          </cell>
        </row>
        <row r="15">
          <cell r="O15">
            <v>746</v>
          </cell>
        </row>
        <row r="16">
          <cell r="O16">
            <v>1419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0723C-BB87-4EE8-84B2-6FA055FB6B5B}">
  <sheetPr>
    <tabColor rgb="FF00B050"/>
  </sheetPr>
  <dimension ref="A1:P115"/>
  <sheetViews>
    <sheetView showGridLines="0" tabSelected="1" zoomScaleNormal="100" workbookViewId="0">
      <selection activeCell="J14" sqref="J14"/>
    </sheetView>
  </sheetViews>
  <sheetFormatPr defaultColWidth="9.109375" defaultRowHeight="14.4" x14ac:dyDescent="0.3"/>
  <cols>
    <col min="1" max="1" width="4.44140625" style="2" customWidth="1"/>
    <col min="2" max="3" width="14.6640625" style="2" customWidth="1"/>
    <col min="4" max="4" width="9.6640625" style="2" customWidth="1"/>
    <col min="5" max="8" width="9.109375" style="2"/>
    <col min="9" max="9" width="12.88671875" style="2" customWidth="1"/>
    <col min="10" max="10" width="9.88671875" style="2" customWidth="1"/>
    <col min="11" max="11" width="9.6640625" style="2" customWidth="1"/>
    <col min="12" max="12" width="10" style="2" customWidth="1"/>
    <col min="13" max="16384" width="9.109375" style="2"/>
  </cols>
  <sheetData>
    <row r="1" spans="1:12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s="8" customFormat="1" x14ac:dyDescent="0.3">
      <c r="A5" s="4" t="s">
        <v>3</v>
      </c>
      <c r="B5" s="5" t="s">
        <v>4</v>
      </c>
      <c r="C5" s="4" t="s">
        <v>5</v>
      </c>
      <c r="D5" s="6" t="s">
        <v>6</v>
      </c>
      <c r="E5" s="7" t="s">
        <v>7</v>
      </c>
      <c r="F5" s="7"/>
      <c r="G5" s="7"/>
      <c r="H5" s="7"/>
      <c r="I5" s="7" t="s">
        <v>8</v>
      </c>
      <c r="J5" s="7"/>
      <c r="K5" s="7"/>
      <c r="L5" s="7"/>
    </row>
    <row r="6" spans="1:12" s="8" customFormat="1" x14ac:dyDescent="0.3">
      <c r="A6" s="9"/>
      <c r="B6" s="10"/>
      <c r="C6" s="9"/>
      <c r="D6" s="11"/>
      <c r="E6" s="12" t="s">
        <v>9</v>
      </c>
      <c r="F6" s="12" t="s">
        <v>10</v>
      </c>
      <c r="G6" s="13" t="s">
        <v>11</v>
      </c>
      <c r="H6" s="6" t="s">
        <v>12</v>
      </c>
      <c r="I6" s="14" t="s">
        <v>13</v>
      </c>
      <c r="J6" s="15"/>
      <c r="K6" s="14" t="s">
        <v>14</v>
      </c>
      <c r="L6" s="15"/>
    </row>
    <row r="7" spans="1:12" s="8" customFormat="1" x14ac:dyDescent="0.3">
      <c r="A7" s="9"/>
      <c r="B7" s="10"/>
      <c r="C7" s="9"/>
      <c r="D7" s="11"/>
      <c r="E7" s="12"/>
      <c r="F7" s="12"/>
      <c r="G7" s="13"/>
      <c r="H7" s="11"/>
      <c r="I7" s="16"/>
      <c r="J7" s="17"/>
      <c r="K7" s="16"/>
      <c r="L7" s="17"/>
    </row>
    <row r="8" spans="1:12" s="8" customFormat="1" x14ac:dyDescent="0.3">
      <c r="A8" s="18"/>
      <c r="B8" s="19"/>
      <c r="C8" s="18"/>
      <c r="D8" s="20"/>
      <c r="E8" s="12"/>
      <c r="F8" s="12"/>
      <c r="G8" s="13"/>
      <c r="H8" s="20"/>
      <c r="I8" s="21" t="s">
        <v>15</v>
      </c>
      <c r="J8" s="21" t="s">
        <v>16</v>
      </c>
      <c r="K8" s="21" t="s">
        <v>15</v>
      </c>
      <c r="L8" s="21" t="s">
        <v>16</v>
      </c>
    </row>
    <row r="9" spans="1:12" s="26" customFormat="1" ht="13.8" x14ac:dyDescent="0.3">
      <c r="A9" s="22" t="s">
        <v>17</v>
      </c>
      <c r="B9" s="22" t="s">
        <v>18</v>
      </c>
      <c r="C9" s="22" t="s">
        <v>19</v>
      </c>
      <c r="D9" s="22" t="s">
        <v>20</v>
      </c>
      <c r="E9" s="22" t="s">
        <v>21</v>
      </c>
      <c r="F9" s="22" t="s">
        <v>22</v>
      </c>
      <c r="G9" s="23" t="s">
        <v>23</v>
      </c>
      <c r="H9" s="22" t="s">
        <v>24</v>
      </c>
      <c r="I9" s="22" t="s">
        <v>25</v>
      </c>
      <c r="J9" s="24" t="s">
        <v>26</v>
      </c>
      <c r="K9" s="24" t="s">
        <v>27</v>
      </c>
      <c r="L9" s="25">
        <v>-12</v>
      </c>
    </row>
    <row r="10" spans="1:12" x14ac:dyDescent="0.3">
      <c r="A10" s="27">
        <v>1</v>
      </c>
      <c r="B10" s="28" t="s">
        <v>28</v>
      </c>
      <c r="C10" s="29" t="s">
        <v>29</v>
      </c>
      <c r="D10" s="30">
        <v>1250</v>
      </c>
      <c r="E10" s="30">
        <f>[1]Sheet5!O9</f>
        <v>1209</v>
      </c>
      <c r="F10" s="31">
        <v>0</v>
      </c>
      <c r="G10" s="32"/>
      <c r="H10" s="33">
        <v>0</v>
      </c>
      <c r="I10" s="34">
        <f>+E10+F10+G10</f>
        <v>1209</v>
      </c>
      <c r="J10" s="35">
        <f t="shared" ref="J10:J18" si="0">+I10/D10*100</f>
        <v>96.72</v>
      </c>
      <c r="K10" s="34">
        <f>+E10+F10+H10+G10</f>
        <v>1209</v>
      </c>
      <c r="L10" s="35">
        <f>+K10/D10*100</f>
        <v>96.72</v>
      </c>
    </row>
    <row r="11" spans="1:12" x14ac:dyDescent="0.3">
      <c r="A11" s="27">
        <v>2</v>
      </c>
      <c r="B11" s="28" t="s">
        <v>30</v>
      </c>
      <c r="C11" s="29" t="s">
        <v>31</v>
      </c>
      <c r="D11" s="30">
        <v>7189</v>
      </c>
      <c r="E11" s="30">
        <f>[1]Sheet5!O10</f>
        <v>6277</v>
      </c>
      <c r="F11" s="31">
        <v>841</v>
      </c>
      <c r="G11" s="32"/>
      <c r="H11" s="33">
        <v>6</v>
      </c>
      <c r="I11" s="34">
        <f t="shared" ref="I11:I17" si="1">+E11+F11+G11</f>
        <v>7118</v>
      </c>
      <c r="J11" s="35">
        <f t="shared" si="0"/>
        <v>99.012380025038254</v>
      </c>
      <c r="K11" s="34">
        <f t="shared" ref="K11:K17" si="2">+E11+F11+H11+G11</f>
        <v>7124</v>
      </c>
      <c r="L11" s="35">
        <f t="shared" ref="L11:L18" si="3">+K11/D11*100</f>
        <v>99.095840867992763</v>
      </c>
    </row>
    <row r="12" spans="1:12" x14ac:dyDescent="0.3">
      <c r="A12" s="27">
        <v>3</v>
      </c>
      <c r="B12" s="28" t="s">
        <v>32</v>
      </c>
      <c r="C12" s="29" t="s">
        <v>33</v>
      </c>
      <c r="D12" s="30">
        <v>2360</v>
      </c>
      <c r="E12" s="30">
        <f>[1]Sheet5!O11</f>
        <v>2363</v>
      </c>
      <c r="F12" s="31">
        <v>55</v>
      </c>
      <c r="G12" s="32"/>
      <c r="H12" s="33">
        <v>0</v>
      </c>
      <c r="I12" s="34">
        <f t="shared" si="1"/>
        <v>2418</v>
      </c>
      <c r="J12" s="35">
        <f t="shared" si="0"/>
        <v>102.45762711864406</v>
      </c>
      <c r="K12" s="34">
        <f t="shared" si="2"/>
        <v>2418</v>
      </c>
      <c r="L12" s="35">
        <f t="shared" si="3"/>
        <v>102.45762711864406</v>
      </c>
    </row>
    <row r="13" spans="1:12" x14ac:dyDescent="0.3">
      <c r="A13" s="27">
        <v>4</v>
      </c>
      <c r="B13" s="28" t="s">
        <v>34</v>
      </c>
      <c r="C13" s="29" t="s">
        <v>35</v>
      </c>
      <c r="D13" s="30">
        <v>1378</v>
      </c>
      <c r="E13" s="30">
        <f>[1]Sheet5!O12</f>
        <v>1160</v>
      </c>
      <c r="F13" s="31">
        <v>110</v>
      </c>
      <c r="G13" s="32"/>
      <c r="H13" s="33">
        <v>0</v>
      </c>
      <c r="I13" s="34">
        <f t="shared" si="1"/>
        <v>1270</v>
      </c>
      <c r="J13" s="35">
        <f t="shared" si="0"/>
        <v>92.16255442670537</v>
      </c>
      <c r="K13" s="34">
        <f t="shared" si="2"/>
        <v>1270</v>
      </c>
      <c r="L13" s="35">
        <f t="shared" si="3"/>
        <v>92.16255442670537</v>
      </c>
    </row>
    <row r="14" spans="1:12" x14ac:dyDescent="0.3">
      <c r="A14" s="27">
        <v>5</v>
      </c>
      <c r="B14" s="28" t="s">
        <v>36</v>
      </c>
      <c r="C14" s="29" t="s">
        <v>37</v>
      </c>
      <c r="D14" s="30">
        <v>2007</v>
      </c>
      <c r="E14" s="30">
        <f>[1]Sheet5!O13</f>
        <v>1820</v>
      </c>
      <c r="F14" s="31">
        <v>105</v>
      </c>
      <c r="G14" s="32"/>
      <c r="H14" s="33">
        <v>0</v>
      </c>
      <c r="I14" s="34">
        <f t="shared" si="1"/>
        <v>1925</v>
      </c>
      <c r="J14" s="35">
        <f t="shared" si="0"/>
        <v>95.914299950174382</v>
      </c>
      <c r="K14" s="34">
        <f t="shared" si="2"/>
        <v>1925</v>
      </c>
      <c r="L14" s="35">
        <f t="shared" si="3"/>
        <v>95.914299950174382</v>
      </c>
    </row>
    <row r="15" spans="1:12" x14ac:dyDescent="0.3">
      <c r="A15" s="27">
        <v>6</v>
      </c>
      <c r="B15" s="28" t="s">
        <v>38</v>
      </c>
      <c r="C15" s="29" t="s">
        <v>39</v>
      </c>
      <c r="D15" s="30">
        <v>1670</v>
      </c>
      <c r="E15" s="30">
        <f>[1]Sheet5!O14</f>
        <v>1431</v>
      </c>
      <c r="F15" s="31">
        <v>107</v>
      </c>
      <c r="G15" s="32"/>
      <c r="H15" s="33">
        <v>0</v>
      </c>
      <c r="I15" s="34">
        <f t="shared" si="1"/>
        <v>1538</v>
      </c>
      <c r="J15" s="35">
        <f t="shared" si="0"/>
        <v>92.095808383233532</v>
      </c>
      <c r="K15" s="34">
        <f t="shared" si="2"/>
        <v>1538</v>
      </c>
      <c r="L15" s="35">
        <f t="shared" si="3"/>
        <v>92.095808383233532</v>
      </c>
    </row>
    <row r="16" spans="1:12" x14ac:dyDescent="0.3">
      <c r="A16" s="27">
        <v>7</v>
      </c>
      <c r="B16" s="28" t="s">
        <v>40</v>
      </c>
      <c r="C16" s="29" t="s">
        <v>41</v>
      </c>
      <c r="D16" s="30">
        <v>804</v>
      </c>
      <c r="E16" s="30">
        <f>[1]Sheet5!O15</f>
        <v>746</v>
      </c>
      <c r="F16" s="31">
        <v>0</v>
      </c>
      <c r="G16" s="32"/>
      <c r="H16" s="33">
        <v>0</v>
      </c>
      <c r="I16" s="34">
        <f t="shared" si="1"/>
        <v>746</v>
      </c>
      <c r="J16" s="35">
        <f t="shared" si="0"/>
        <v>92.7860696517413</v>
      </c>
      <c r="K16" s="34">
        <f t="shared" si="2"/>
        <v>746</v>
      </c>
      <c r="L16" s="35">
        <f t="shared" si="3"/>
        <v>92.7860696517413</v>
      </c>
    </row>
    <row r="17" spans="1:16" x14ac:dyDescent="0.3">
      <c r="A17" s="27">
        <v>8</v>
      </c>
      <c r="B17" s="28" t="s">
        <v>42</v>
      </c>
      <c r="C17" s="29" t="s">
        <v>43</v>
      </c>
      <c r="D17" s="30">
        <v>1634</v>
      </c>
      <c r="E17" s="30">
        <f>[1]Sheet5!O16</f>
        <v>1419</v>
      </c>
      <c r="F17" s="31">
        <v>116</v>
      </c>
      <c r="G17" s="32"/>
      <c r="H17" s="33">
        <v>0</v>
      </c>
      <c r="I17" s="34">
        <f t="shared" si="1"/>
        <v>1535</v>
      </c>
      <c r="J17" s="35">
        <f t="shared" si="0"/>
        <v>93.941248470012241</v>
      </c>
      <c r="K17" s="34">
        <f t="shared" si="2"/>
        <v>1535</v>
      </c>
      <c r="L17" s="35">
        <f t="shared" si="3"/>
        <v>93.941248470012241</v>
      </c>
    </row>
    <row r="18" spans="1:16" s="8" customFormat="1" x14ac:dyDescent="0.3">
      <c r="A18" s="36" t="s">
        <v>15</v>
      </c>
      <c r="B18" s="37"/>
      <c r="C18" s="38"/>
      <c r="D18" s="39">
        <f t="shared" ref="D18:I18" si="4">SUM(D10:D17)</f>
        <v>18292</v>
      </c>
      <c r="E18" s="39">
        <f t="shared" si="4"/>
        <v>16425</v>
      </c>
      <c r="F18" s="40">
        <f t="shared" si="4"/>
        <v>1334</v>
      </c>
      <c r="G18" s="41">
        <f t="shared" si="4"/>
        <v>0</v>
      </c>
      <c r="H18" s="40">
        <f t="shared" si="4"/>
        <v>6</v>
      </c>
      <c r="I18" s="39">
        <f t="shared" si="4"/>
        <v>17759</v>
      </c>
      <c r="J18" s="42">
        <f t="shared" si="0"/>
        <v>97.086157883227642</v>
      </c>
      <c r="K18" s="39">
        <f>SUM(K10:K17)</f>
        <v>17765</v>
      </c>
      <c r="L18" s="42">
        <f t="shared" si="3"/>
        <v>97.118959107806688</v>
      </c>
    </row>
    <row r="19" spans="1:16" x14ac:dyDescent="0.3">
      <c r="A19" s="43" t="s">
        <v>44</v>
      </c>
      <c r="B19" s="43"/>
    </row>
    <row r="21" spans="1:16" s="45" customFormat="1" x14ac:dyDescent="0.3">
      <c r="A21" s="44"/>
      <c r="B21" s="44"/>
    </row>
    <row r="22" spans="1:16" s="45" customFormat="1" ht="31.5" customHeight="1" x14ac:dyDescent="0.3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</row>
    <row r="23" spans="1:16" s="45" customFormat="1" x14ac:dyDescent="0.3">
      <c r="A23" s="44"/>
      <c r="B23" s="44"/>
    </row>
    <row r="24" spans="1:16" s="45" customFormat="1" x14ac:dyDescent="0.3">
      <c r="A24" s="44"/>
      <c r="B24" s="44"/>
    </row>
    <row r="25" spans="1:16" s="45" customFormat="1" x14ac:dyDescent="0.3">
      <c r="A25" s="44"/>
      <c r="B25" s="44"/>
    </row>
    <row r="26" spans="1:16" s="45" customFormat="1" x14ac:dyDescent="0.3">
      <c r="A26" s="47"/>
      <c r="B26" s="47"/>
    </row>
    <row r="27" spans="1:16" s="45" customFormat="1" x14ac:dyDescent="0.3">
      <c r="A27" s="47"/>
      <c r="B27" s="47"/>
    </row>
    <row r="28" spans="1:16" s="45" customFormat="1" x14ac:dyDescent="0.3"/>
    <row r="29" spans="1:16" s="45" customFormat="1" x14ac:dyDescent="0.3"/>
    <row r="30" spans="1:16" s="45" customFormat="1" x14ac:dyDescent="0.3"/>
    <row r="31" spans="1:16" s="45" customFormat="1" x14ac:dyDescent="0.3"/>
    <row r="32" spans="1:16" s="45" customFormat="1" x14ac:dyDescent="0.3"/>
    <row r="33" s="45" customFormat="1" x14ac:dyDescent="0.3"/>
    <row r="34" s="45" customFormat="1" x14ac:dyDescent="0.3"/>
    <row r="35" s="45" customFormat="1" x14ac:dyDescent="0.3"/>
    <row r="36" s="45" customFormat="1" x14ac:dyDescent="0.3"/>
    <row r="37" s="45" customFormat="1" x14ac:dyDescent="0.3"/>
    <row r="38" s="45" customFormat="1" x14ac:dyDescent="0.3"/>
    <row r="39" s="45" customFormat="1" x14ac:dyDescent="0.3"/>
    <row r="40" s="45" customFormat="1" x14ac:dyDescent="0.3"/>
    <row r="41" s="45" customFormat="1" x14ac:dyDescent="0.3"/>
    <row r="42" s="45" customFormat="1" x14ac:dyDescent="0.3"/>
    <row r="43" s="45" customFormat="1" x14ac:dyDescent="0.3"/>
    <row r="44" s="45" customFormat="1" x14ac:dyDescent="0.3"/>
    <row r="45" s="45" customFormat="1" x14ac:dyDescent="0.3"/>
    <row r="46" s="45" customFormat="1" x14ac:dyDescent="0.3"/>
    <row r="47" s="45" customFormat="1" x14ac:dyDescent="0.3"/>
    <row r="48" s="45" customFormat="1" x14ac:dyDescent="0.3"/>
    <row r="49" s="45" customFormat="1" x14ac:dyDescent="0.3"/>
    <row r="50" s="45" customFormat="1" x14ac:dyDescent="0.3"/>
    <row r="51" s="45" customFormat="1" x14ac:dyDescent="0.3"/>
    <row r="52" s="45" customFormat="1" x14ac:dyDescent="0.3"/>
    <row r="53" s="45" customFormat="1" x14ac:dyDescent="0.3"/>
    <row r="54" s="45" customFormat="1" x14ac:dyDescent="0.3"/>
    <row r="55" s="45" customFormat="1" x14ac:dyDescent="0.3"/>
    <row r="56" s="45" customFormat="1" x14ac:dyDescent="0.3"/>
    <row r="57" s="45" customFormat="1" x14ac:dyDescent="0.3"/>
    <row r="58" s="45" customFormat="1" x14ac:dyDescent="0.3"/>
    <row r="59" s="45" customFormat="1" x14ac:dyDescent="0.3"/>
    <row r="60" s="45" customFormat="1" x14ac:dyDescent="0.3"/>
    <row r="61" s="45" customFormat="1" x14ac:dyDescent="0.3"/>
    <row r="62" s="45" customFormat="1" x14ac:dyDescent="0.3"/>
    <row r="63" s="45" customFormat="1" x14ac:dyDescent="0.3"/>
    <row r="64" s="45" customFormat="1" x14ac:dyDescent="0.3"/>
    <row r="65" s="45" customFormat="1" x14ac:dyDescent="0.3"/>
    <row r="66" s="45" customFormat="1" x14ac:dyDescent="0.3"/>
    <row r="67" s="45" customFormat="1" x14ac:dyDescent="0.3"/>
    <row r="68" s="45" customFormat="1" x14ac:dyDescent="0.3"/>
    <row r="69" s="45" customFormat="1" x14ac:dyDescent="0.3"/>
    <row r="70" s="45" customFormat="1" x14ac:dyDescent="0.3"/>
    <row r="71" s="45" customFormat="1" x14ac:dyDescent="0.3"/>
    <row r="72" s="45" customFormat="1" x14ac:dyDescent="0.3"/>
    <row r="73" s="45" customFormat="1" x14ac:dyDescent="0.3"/>
    <row r="74" s="45" customFormat="1" x14ac:dyDescent="0.3"/>
    <row r="75" s="45" customFormat="1" x14ac:dyDescent="0.3"/>
    <row r="76" s="45" customFormat="1" x14ac:dyDescent="0.3"/>
    <row r="77" s="45" customFormat="1" x14ac:dyDescent="0.3"/>
    <row r="78" s="45" customFormat="1" x14ac:dyDescent="0.3"/>
    <row r="79" s="45" customFormat="1" x14ac:dyDescent="0.3"/>
    <row r="80" s="45" customFormat="1" x14ac:dyDescent="0.3"/>
    <row r="81" s="45" customFormat="1" x14ac:dyDescent="0.3"/>
    <row r="82" s="45" customFormat="1" x14ac:dyDescent="0.3"/>
    <row r="83" s="45" customFormat="1" x14ac:dyDescent="0.3"/>
    <row r="84" s="45" customFormat="1" x14ac:dyDescent="0.3"/>
    <row r="85" s="45" customFormat="1" x14ac:dyDescent="0.3"/>
    <row r="86" s="45" customFormat="1" x14ac:dyDescent="0.3"/>
    <row r="87" s="45" customFormat="1" x14ac:dyDescent="0.3"/>
    <row r="88" s="45" customFormat="1" x14ac:dyDescent="0.3"/>
    <row r="89" s="45" customFormat="1" x14ac:dyDescent="0.3"/>
    <row r="90" s="45" customFormat="1" x14ac:dyDescent="0.3"/>
    <row r="91" s="45" customFormat="1" x14ac:dyDescent="0.3"/>
    <row r="92" s="45" customFormat="1" x14ac:dyDescent="0.3"/>
    <row r="93" s="45" customFormat="1" x14ac:dyDescent="0.3"/>
    <row r="94" s="45" customFormat="1" x14ac:dyDescent="0.3"/>
    <row r="95" s="45" customFormat="1" x14ac:dyDescent="0.3"/>
    <row r="96" s="45" customFormat="1" x14ac:dyDescent="0.3"/>
    <row r="97" s="45" customFormat="1" x14ac:dyDescent="0.3"/>
    <row r="98" s="45" customFormat="1" x14ac:dyDescent="0.3"/>
    <row r="99" s="45" customFormat="1" x14ac:dyDescent="0.3"/>
    <row r="100" s="45" customFormat="1" x14ac:dyDescent="0.3"/>
    <row r="101" s="45" customFormat="1" x14ac:dyDescent="0.3"/>
    <row r="102" s="45" customFormat="1" x14ac:dyDescent="0.3"/>
    <row r="103" s="45" customFormat="1" x14ac:dyDescent="0.3"/>
    <row r="104" s="45" customFormat="1" x14ac:dyDescent="0.3"/>
    <row r="105" s="45" customFormat="1" x14ac:dyDescent="0.3"/>
    <row r="106" s="45" customFormat="1" x14ac:dyDescent="0.3"/>
    <row r="107" s="45" customFormat="1" x14ac:dyDescent="0.3"/>
    <row r="108" s="45" customFormat="1" x14ac:dyDescent="0.3"/>
    <row r="109" s="45" customFormat="1" x14ac:dyDescent="0.3"/>
    <row r="110" s="45" customFormat="1" x14ac:dyDescent="0.3"/>
    <row r="111" s="45" customFormat="1" x14ac:dyDescent="0.3"/>
    <row r="112" s="45" customFormat="1" x14ac:dyDescent="0.3"/>
    <row r="113" s="45" customFormat="1" x14ac:dyDescent="0.3"/>
    <row r="114" s="45" customFormat="1" x14ac:dyDescent="0.3"/>
    <row r="115" s="45" customFormat="1" x14ac:dyDescent="0.3"/>
  </sheetData>
  <mergeCells count="17">
    <mergeCell ref="A22:P22"/>
    <mergeCell ref="F6:F8"/>
    <mergeCell ref="G6:G8"/>
    <mergeCell ref="H6:H8"/>
    <mergeCell ref="I6:J7"/>
    <mergeCell ref="K6:L7"/>
    <mergeCell ref="A18:C18"/>
    <mergeCell ref="A1:L1"/>
    <mergeCell ref="A2:L2"/>
    <mergeCell ref="A3:L3"/>
    <mergeCell ref="A5:A8"/>
    <mergeCell ref="B5:B8"/>
    <mergeCell ref="C5:C8"/>
    <mergeCell ref="D5:D8"/>
    <mergeCell ref="E5:H5"/>
    <mergeCell ref="I5:L5"/>
    <mergeCell ref="E6:E8"/>
  </mergeCells>
  <pageMargins left="1.6929133858267718" right="0.70866141732283472" top="0.35433070866141736" bottom="0.35433070866141736" header="0.31496062992125984" footer="0.31496062992125984"/>
  <pageSetup paperSize="1000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2025-03-12T05:56:28Z</dcterms:created>
  <dcterms:modified xsi:type="dcterms:W3CDTF">2025-03-12T05:57:44Z</dcterms:modified>
</cp:coreProperties>
</file>