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0" sheetId="1" r:id="rId5"/>
  </sheets>
  <definedNames/>
  <calcPr/>
</workbook>
</file>

<file path=xl/sharedStrings.xml><?xml version="1.0" encoding="utf-8"?>
<sst xmlns="http://schemas.openxmlformats.org/spreadsheetml/2006/main" count="109" uniqueCount="49">
  <si>
    <t>Jumlah Buku</t>
  </si>
  <si>
    <t>Menurut Jenis Buku</t>
  </si>
  <si>
    <t>2019-2025</t>
  </si>
  <si>
    <t>NO</t>
  </si>
  <si>
    <t>JENIS BUKU</t>
  </si>
  <si>
    <t>JUDUL</t>
  </si>
  <si>
    <t>EKSEMPLAR</t>
  </si>
  <si>
    <t>FIKSI</t>
  </si>
  <si>
    <t>451</t>
  </si>
  <si>
    <t>216</t>
  </si>
  <si>
    <t>-</t>
  </si>
  <si>
    <t>1.988</t>
  </si>
  <si>
    <t>68</t>
  </si>
  <si>
    <t>160</t>
  </si>
  <si>
    <t>NON FIKSI</t>
  </si>
  <si>
    <t>3.025</t>
  </si>
  <si>
    <t>1.006</t>
  </si>
  <si>
    <t>1917</t>
  </si>
  <si>
    <t>816</t>
  </si>
  <si>
    <t>1.360</t>
  </si>
  <si>
    <t>80</t>
  </si>
  <si>
    <t>433</t>
  </si>
  <si>
    <t>804</t>
  </si>
  <si>
    <t>167</t>
  </si>
  <si>
    <t>2</t>
  </si>
  <si>
    <t>4</t>
  </si>
  <si>
    <t>BUKU ANAK</t>
  </si>
  <si>
    <t>1.212</t>
  </si>
  <si>
    <t>2.230</t>
  </si>
  <si>
    <t>84</t>
  </si>
  <si>
    <t>252</t>
  </si>
  <si>
    <t>REFERENSI</t>
  </si>
  <si>
    <t>2.359</t>
  </si>
  <si>
    <t>PERPUSTAKAAN SUMBAWA BARAT</t>
  </si>
  <si>
    <t>I - SUMBAWA BARAT</t>
  </si>
  <si>
    <t>1.035</t>
  </si>
  <si>
    <t>67.700</t>
  </si>
  <si>
    <t>Lainnya</t>
  </si>
  <si>
    <t/>
  </si>
  <si>
    <t>JUMLAH</t>
  </si>
  <si>
    <t>Persentase Kenaikan Pertahun</t>
  </si>
  <si>
    <t>Sumber: Dinas Kearsipan dan Perpustakaan Daerah</t>
  </si>
  <si>
    <t>Konsep : [K00198] Bahan Perpustakaan; Buku</t>
  </si>
  <si>
    <t xml:space="preserve">Kode SDSN : </t>
  </si>
  <si>
    <t>Definisi : Banyaknya buku yang tersedia atau tercatat dalam koleksi perpustakaan, dikelompokkan berdasarkan jenis buku (buku pelajaran, buku referensi, buku fiksi, nonfiksi, dan jenis lainnya) pada periode tertentu.</t>
  </si>
  <si>
    <t>Klasifikasi : Jenis Buku</t>
  </si>
  <si>
    <t>Ukuran : Total</t>
  </si>
  <si>
    <t>Satuan : Judul; Eksemplar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</si>
  <si>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 xml:space="preserve">Buku
</t>
    </r>
    <r>
      <rPr>
        <rFont val="Calibri"/>
        <color rgb="FF000000"/>
        <sz val="11.0"/>
      </rPr>
      <t>UNDANG-UNDANG REPUBLIK INDONESIA NOMOR 3 TAHUN 2017 TENTANG SISTEM PERBUKUAN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</si>
</sst>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00"/>
    <numFmt numFmtId="165" formatCode="#,##0.000"/>
    <numFmt numFmtId="166" formatCode="#,##0.0"/>
    <numFmt numFmtId="167" formatCode="0.00;[Red]0.00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rgb="FF000000"/>
      <name val="Calibri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center" shrinkToFit="0" vertical="center" wrapText="1"/>
    </xf>
    <xf borderId="0" fillId="0" fontId="2" numFmtId="1" xfId="0" applyAlignment="1" applyFont="1" applyNumberFormat="1">
      <alignment horizontal="center" shrinkToFit="1" vertical="top" wrapText="0"/>
    </xf>
    <xf borderId="0" fillId="0" fontId="2" numFmtId="0" xfId="0" applyAlignment="1" applyFont="1">
      <alignment horizontal="center" vertical="top"/>
    </xf>
    <xf borderId="0" fillId="0" fontId="2" numFmtId="164" xfId="0" applyAlignment="1" applyFont="1" applyNumberFormat="1">
      <alignment horizontal="center" vertical="top"/>
    </xf>
    <xf borderId="1" fillId="0" fontId="3" numFmtId="0" xfId="0" applyAlignment="1" applyBorder="1" applyFont="1">
      <alignment horizontal="center" shrinkToFit="0" vertical="center" wrapText="1"/>
    </xf>
    <xf borderId="2" fillId="0" fontId="2" numFmtId="1" xfId="0" applyAlignment="1" applyBorder="1" applyFont="1" applyNumberFormat="1">
      <alignment horizontal="center" shrinkToFit="1" vertical="top" wrapText="0"/>
    </xf>
    <xf borderId="3" fillId="0" fontId="4" numFmtId="0" xfId="0" applyBorder="1" applyFont="1"/>
    <xf borderId="4" fillId="0" fontId="4" numFmtId="0" xfId="0" applyBorder="1" applyFont="1"/>
    <xf borderId="5" fillId="0" fontId="3" numFmtId="0" xfId="0" applyAlignment="1" applyBorder="1" applyFont="1">
      <alignment horizontal="center" shrinkToFit="0" vertical="top" wrapText="1"/>
    </xf>
    <xf borderId="0" fillId="0" fontId="2" numFmtId="3" xfId="0" applyAlignment="1" applyFont="1" applyNumberFormat="1">
      <alignment horizontal="center" vertical="top"/>
    </xf>
    <xf borderId="5" fillId="0" fontId="2" numFmtId="1" xfId="0" applyAlignment="1" applyBorder="1" applyFont="1" applyNumberFormat="1">
      <alignment horizontal="center" shrinkToFit="1" vertical="center" wrapText="0"/>
    </xf>
    <xf borderId="5" fillId="0" fontId="3" numFmtId="0" xfId="0" applyAlignment="1" applyBorder="1" applyFont="1">
      <alignment horizontal="left" shrinkToFit="0" vertical="center" wrapText="1"/>
    </xf>
    <xf borderId="5" fillId="0" fontId="2" numFmtId="3" xfId="0" applyAlignment="1" applyBorder="1" applyFont="1" applyNumberFormat="1">
      <alignment horizontal="center" shrinkToFit="1" vertical="center" wrapText="0"/>
    </xf>
    <xf quotePrefix="1" borderId="5" fillId="0" fontId="2" numFmtId="165" xfId="0" applyAlignment="1" applyBorder="1" applyFont="1" applyNumberFormat="1">
      <alignment horizontal="center" shrinkToFit="1" vertical="center" wrapText="0"/>
    </xf>
    <xf quotePrefix="1" borderId="5" fillId="0" fontId="2" numFmtId="1" xfId="0" applyAlignment="1" applyBorder="1" applyFont="1" applyNumberFormat="1">
      <alignment horizontal="center" shrinkToFit="1" vertical="center" wrapText="0"/>
    </xf>
    <xf quotePrefix="1" borderId="5" fillId="0" fontId="2" numFmtId="0" xfId="0" applyAlignment="1" applyBorder="1" applyFont="1">
      <alignment horizontal="center" shrinkToFit="0" vertical="center" wrapText="1"/>
    </xf>
    <xf quotePrefix="1" borderId="5" fillId="0" fontId="2" numFmtId="164" xfId="0" applyAlignment="1" applyBorder="1" applyFont="1" applyNumberFormat="1">
      <alignment horizontal="center" shrinkToFit="1" vertical="center" wrapText="0"/>
    </xf>
    <xf quotePrefix="1" borderId="2" fillId="0" fontId="2" numFmtId="164" xfId="0" applyAlignment="1" applyBorder="1" applyFont="1" applyNumberFormat="1">
      <alignment horizontal="center" shrinkToFit="1" vertical="center" wrapText="0"/>
    </xf>
    <xf quotePrefix="1" borderId="5" fillId="0" fontId="2" numFmtId="3" xfId="0" applyAlignment="1" applyBorder="1" applyFont="1" applyNumberFormat="1">
      <alignment horizontal="center" shrinkToFit="1" vertical="center" wrapText="0"/>
    </xf>
    <xf quotePrefix="1" borderId="5" fillId="0" fontId="2" numFmtId="166" xfId="0" applyAlignment="1" applyBorder="1" applyFont="1" applyNumberFormat="1">
      <alignment horizontal="center" shrinkToFit="1" vertical="center" wrapText="0"/>
    </xf>
    <xf quotePrefix="1" borderId="5" fillId="0" fontId="2" numFmtId="2" xfId="0" applyAlignment="1" applyBorder="1" applyFont="1" applyNumberFormat="1">
      <alignment horizontal="center" shrinkToFit="1" vertical="center" wrapText="0"/>
    </xf>
    <xf borderId="5" fillId="0" fontId="2" numFmtId="3" xfId="0" applyAlignment="1" applyBorder="1" applyFont="1" applyNumberFormat="1">
      <alignment horizontal="center" shrinkToFit="0" vertical="center" wrapText="1"/>
    </xf>
    <xf quotePrefix="1" borderId="5" fillId="0" fontId="2" numFmtId="4" xfId="0" applyAlignment="1" applyBorder="1" applyFont="1" applyNumberFormat="1">
      <alignment horizontal="center" shrinkToFit="1" vertical="center" wrapText="0"/>
    </xf>
    <xf quotePrefix="1" borderId="2" fillId="0" fontId="2" numFmtId="4" xfId="0" applyAlignment="1" applyBorder="1" applyFont="1" applyNumberFormat="1">
      <alignment horizontal="center" shrinkToFit="1" vertical="center" wrapText="0"/>
    </xf>
    <xf quotePrefix="1" borderId="5" fillId="0" fontId="2" numFmtId="167" xfId="0" applyAlignment="1" applyBorder="1" applyFont="1" applyNumberFormat="1">
      <alignment horizontal="center" shrinkToFit="1" vertical="center" wrapText="0"/>
    </xf>
    <xf quotePrefix="1" borderId="2" fillId="0" fontId="2" numFmtId="167" xfId="0" applyAlignment="1" applyBorder="1" applyFont="1" applyNumberFormat="1">
      <alignment horizontal="center" shrinkToFit="1" vertical="center" wrapText="0"/>
    </xf>
    <xf quotePrefix="1" borderId="2" fillId="0" fontId="2" numFmtId="3" xfId="0" applyAlignment="1" applyBorder="1" applyFont="1" applyNumberFormat="1">
      <alignment horizontal="center" shrinkToFit="1" vertical="center" wrapText="0"/>
    </xf>
    <xf quotePrefix="1" borderId="5" fillId="0" fontId="2" numFmtId="1" xfId="0" applyAlignment="1" applyBorder="1" applyFont="1" applyNumberFormat="1">
      <alignment horizontal="center" shrinkToFit="0" vertical="center" wrapText="1"/>
    </xf>
    <xf borderId="5" fillId="0" fontId="2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2" numFmtId="3" xfId="0" applyAlignment="1" applyBorder="1" applyFont="1" applyNumberFormat="1">
      <alignment horizontal="center" shrinkToFit="1" vertical="center" wrapText="0"/>
    </xf>
    <xf borderId="2" fillId="0" fontId="3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top"/>
    </xf>
    <xf borderId="5" fillId="0" fontId="2" numFmtId="9" xfId="0" applyAlignment="1" applyBorder="1" applyFont="1" applyNumberFormat="1">
      <alignment horizontal="center" vertical="top"/>
    </xf>
    <xf borderId="0" fillId="0" fontId="2" numFmtId="0" xfId="0" applyAlignment="1" applyFont="1">
      <alignment horizontal="left" readingOrder="0" vertical="top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30.0"/>
    <col customWidth="1" min="3" max="16" width="12.5"/>
    <col customWidth="1" min="17" max="17" width="8.13"/>
    <col customWidth="1" min="18" max="18" width="9.38"/>
    <col customWidth="1" min="19" max="26" width="8.13"/>
  </cols>
  <sheetData>
    <row r="1" ht="14.25" customHeight="1">
      <c r="A1" s="1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5"/>
      <c r="S4" s="6"/>
      <c r="T4" s="5"/>
      <c r="U4" s="5"/>
      <c r="V4" s="5"/>
      <c r="W4" s="5"/>
      <c r="X4" s="5"/>
      <c r="Y4" s="5"/>
      <c r="Z4" s="5"/>
    </row>
    <row r="5" ht="14.25" customHeight="1">
      <c r="A5" s="7" t="s">
        <v>3</v>
      </c>
      <c r="B5" s="7" t="s">
        <v>4</v>
      </c>
      <c r="C5" s="8">
        <v>2019.0</v>
      </c>
      <c r="D5" s="9"/>
      <c r="E5" s="8">
        <v>2020.0</v>
      </c>
      <c r="F5" s="9"/>
      <c r="G5" s="8">
        <v>2021.0</v>
      </c>
      <c r="H5" s="9"/>
      <c r="I5" s="8">
        <v>2022.0</v>
      </c>
      <c r="J5" s="9"/>
      <c r="K5" s="8">
        <v>2023.0</v>
      </c>
      <c r="L5" s="9"/>
      <c r="M5" s="8">
        <v>2024.0</v>
      </c>
      <c r="N5" s="9"/>
      <c r="O5" s="8">
        <v>2025.0</v>
      </c>
      <c r="P5" s="9"/>
      <c r="Q5" s="5"/>
      <c r="R5" s="5"/>
      <c r="S5" s="6"/>
      <c r="T5" s="5"/>
      <c r="U5" s="5"/>
      <c r="V5" s="5"/>
      <c r="W5" s="5"/>
      <c r="X5" s="5"/>
      <c r="Y5" s="5"/>
      <c r="Z5" s="5"/>
    </row>
    <row r="6" ht="14.25" customHeight="1">
      <c r="A6" s="10"/>
      <c r="B6" s="10"/>
      <c r="C6" s="11" t="s">
        <v>5</v>
      </c>
      <c r="D6" s="11" t="s">
        <v>6</v>
      </c>
      <c r="E6" s="11" t="s">
        <v>5</v>
      </c>
      <c r="F6" s="11" t="s">
        <v>6</v>
      </c>
      <c r="G6" s="11" t="s">
        <v>5</v>
      </c>
      <c r="H6" s="11" t="s">
        <v>6</v>
      </c>
      <c r="I6" s="11" t="s">
        <v>5</v>
      </c>
      <c r="J6" s="11" t="s">
        <v>6</v>
      </c>
      <c r="K6" s="11" t="s">
        <v>5</v>
      </c>
      <c r="L6" s="11" t="s">
        <v>6</v>
      </c>
      <c r="M6" s="11" t="s">
        <v>5</v>
      </c>
      <c r="N6" s="11" t="s">
        <v>6</v>
      </c>
      <c r="O6" s="11" t="s">
        <v>5</v>
      </c>
      <c r="P6" s="11" t="s">
        <v>6</v>
      </c>
      <c r="Q6" s="5"/>
      <c r="R6" s="5"/>
      <c r="S6" s="12"/>
      <c r="T6" s="5"/>
      <c r="U6" s="5"/>
      <c r="V6" s="5"/>
      <c r="W6" s="5"/>
      <c r="X6" s="5"/>
      <c r="Y6" s="5"/>
      <c r="Z6" s="5"/>
    </row>
    <row r="7" ht="14.25" customHeight="1">
      <c r="A7" s="13">
        <v>1.0</v>
      </c>
      <c r="B7" s="14" t="s">
        <v>7</v>
      </c>
      <c r="C7" s="15">
        <v>199.0</v>
      </c>
      <c r="D7" s="16" t="s">
        <v>8</v>
      </c>
      <c r="E7" s="17" t="s">
        <v>9</v>
      </c>
      <c r="F7" s="13">
        <v>444.0</v>
      </c>
      <c r="G7" s="18" t="s">
        <v>10</v>
      </c>
      <c r="H7" s="18" t="s">
        <v>10</v>
      </c>
      <c r="I7" s="13">
        <v>183.0</v>
      </c>
      <c r="J7" s="13">
        <v>426.0</v>
      </c>
      <c r="K7" s="13">
        <v>980.0</v>
      </c>
      <c r="L7" s="19" t="s">
        <v>11</v>
      </c>
      <c r="M7" s="19" t="s">
        <v>12</v>
      </c>
      <c r="N7" s="20" t="s">
        <v>13</v>
      </c>
      <c r="O7" s="15">
        <v>649.0</v>
      </c>
      <c r="P7" s="15">
        <v>1298.0</v>
      </c>
      <c r="Q7" s="5"/>
      <c r="R7" s="6"/>
      <c r="S7" s="5"/>
      <c r="T7" s="5"/>
      <c r="U7" s="5"/>
      <c r="V7" s="5"/>
      <c r="W7" s="5"/>
      <c r="X7" s="5"/>
      <c r="Y7" s="5"/>
      <c r="Z7" s="5"/>
    </row>
    <row r="8" ht="14.25" customHeight="1">
      <c r="A8" s="13">
        <v>2.0</v>
      </c>
      <c r="B8" s="14" t="s">
        <v>14</v>
      </c>
      <c r="C8" s="15">
        <v>1573.0</v>
      </c>
      <c r="D8" s="21" t="s">
        <v>15</v>
      </c>
      <c r="E8" s="21" t="s">
        <v>16</v>
      </c>
      <c r="F8" s="21" t="s">
        <v>17</v>
      </c>
      <c r="G8" s="22" t="s">
        <v>18</v>
      </c>
      <c r="H8" s="23" t="s">
        <v>19</v>
      </c>
      <c r="I8" s="16" t="s">
        <v>20</v>
      </c>
      <c r="J8" s="19" t="s">
        <v>21</v>
      </c>
      <c r="K8" s="19" t="s">
        <v>22</v>
      </c>
      <c r="L8" s="19" t="s">
        <v>23</v>
      </c>
      <c r="M8" s="19" t="s">
        <v>24</v>
      </c>
      <c r="N8" s="20" t="s">
        <v>25</v>
      </c>
      <c r="O8" s="24">
        <v>105.0</v>
      </c>
      <c r="P8" s="24">
        <v>92.0</v>
      </c>
      <c r="Q8" s="5"/>
      <c r="R8" s="5"/>
      <c r="S8" s="5"/>
      <c r="T8" s="5"/>
      <c r="U8" s="5"/>
      <c r="V8" s="5"/>
      <c r="W8" s="5"/>
      <c r="X8" s="5"/>
      <c r="Y8" s="5"/>
      <c r="Z8" s="5"/>
    </row>
    <row r="9" ht="14.25" customHeight="1">
      <c r="A9" s="13">
        <v>3.0</v>
      </c>
      <c r="B9" s="14" t="s">
        <v>26</v>
      </c>
      <c r="C9" s="18" t="s">
        <v>10</v>
      </c>
      <c r="D9" s="18" t="s">
        <v>10</v>
      </c>
      <c r="E9" s="13">
        <v>262.0</v>
      </c>
      <c r="F9" s="13">
        <v>601.0</v>
      </c>
      <c r="G9" s="18" t="s">
        <v>10</v>
      </c>
      <c r="H9" s="18" t="s">
        <v>10</v>
      </c>
      <c r="I9" s="18" t="s">
        <v>10</v>
      </c>
      <c r="J9" s="18" t="s">
        <v>10</v>
      </c>
      <c r="K9" s="19" t="s">
        <v>27</v>
      </c>
      <c r="L9" s="25" t="s">
        <v>28</v>
      </c>
      <c r="M9" s="25" t="s">
        <v>29</v>
      </c>
      <c r="N9" s="26" t="s">
        <v>30</v>
      </c>
      <c r="O9" s="24">
        <v>173.0</v>
      </c>
      <c r="P9" s="24">
        <v>208.0</v>
      </c>
      <c r="Q9" s="6"/>
      <c r="R9" s="5"/>
      <c r="S9" s="5"/>
      <c r="T9" s="5"/>
      <c r="U9" s="5"/>
      <c r="V9" s="5"/>
      <c r="W9" s="5"/>
      <c r="X9" s="5"/>
      <c r="Y9" s="5"/>
      <c r="Z9" s="5"/>
    </row>
    <row r="10" ht="14.25" customHeight="1">
      <c r="A10" s="13">
        <v>4.0</v>
      </c>
      <c r="B10" s="14" t="s">
        <v>31</v>
      </c>
      <c r="C10" s="13">
        <v>190.0</v>
      </c>
      <c r="D10" s="13">
        <v>350.0</v>
      </c>
      <c r="E10" s="13">
        <v>68.0</v>
      </c>
      <c r="F10" s="13">
        <v>146.0</v>
      </c>
      <c r="G10" s="18" t="s">
        <v>10</v>
      </c>
      <c r="H10" s="18" t="s">
        <v>10</v>
      </c>
      <c r="I10" s="13">
        <v>103.0</v>
      </c>
      <c r="J10" s="13">
        <v>195.0</v>
      </c>
      <c r="K10" s="13">
        <v>881.0</v>
      </c>
      <c r="L10" s="27" t="s">
        <v>32</v>
      </c>
      <c r="M10" s="27" t="s">
        <v>10</v>
      </c>
      <c r="N10" s="28" t="s">
        <v>10</v>
      </c>
      <c r="O10" s="24">
        <v>204.0</v>
      </c>
      <c r="P10" s="24">
        <v>345.0</v>
      </c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4.25" customHeight="1">
      <c r="A11" s="13">
        <v>5.0</v>
      </c>
      <c r="B11" s="14" t="s">
        <v>33</v>
      </c>
      <c r="C11" s="18" t="s">
        <v>10</v>
      </c>
      <c r="D11" s="18" t="s">
        <v>10</v>
      </c>
      <c r="E11" s="18" t="s">
        <v>10</v>
      </c>
      <c r="F11" s="18" t="s">
        <v>10</v>
      </c>
      <c r="G11" s="18" t="s">
        <v>10</v>
      </c>
      <c r="H11" s="18" t="s">
        <v>10</v>
      </c>
      <c r="I11" s="18" t="s">
        <v>10</v>
      </c>
      <c r="J11" s="18" t="s">
        <v>10</v>
      </c>
      <c r="K11" s="13">
        <v>225.0</v>
      </c>
      <c r="L11" s="13">
        <v>555.0</v>
      </c>
      <c r="M11" s="17" t="s">
        <v>10</v>
      </c>
      <c r="N11" s="29" t="s">
        <v>10</v>
      </c>
      <c r="O11" s="30" t="s">
        <v>10</v>
      </c>
      <c r="P11" s="30" t="s">
        <v>10</v>
      </c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4.25" customHeight="1">
      <c r="A12" s="13">
        <v>6.0</v>
      </c>
      <c r="B12" s="14" t="s">
        <v>34</v>
      </c>
      <c r="C12" s="18" t="s">
        <v>10</v>
      </c>
      <c r="D12" s="18" t="s">
        <v>10</v>
      </c>
      <c r="E12" s="18" t="s">
        <v>10</v>
      </c>
      <c r="F12" s="18" t="s">
        <v>10</v>
      </c>
      <c r="G12" s="18" t="s">
        <v>10</v>
      </c>
      <c r="H12" s="18" t="s">
        <v>10</v>
      </c>
      <c r="I12" s="18" t="s">
        <v>10</v>
      </c>
      <c r="J12" s="18" t="s">
        <v>10</v>
      </c>
      <c r="K12" s="19" t="s">
        <v>35</v>
      </c>
      <c r="L12" s="19" t="s">
        <v>36</v>
      </c>
      <c r="M12" s="21" t="s">
        <v>10</v>
      </c>
      <c r="N12" s="21" t="s">
        <v>10</v>
      </c>
      <c r="O12" s="19" t="s">
        <v>10</v>
      </c>
      <c r="P12" s="19" t="s">
        <v>10</v>
      </c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4.25" customHeight="1">
      <c r="A13" s="13">
        <v>7.0</v>
      </c>
      <c r="B13" s="14" t="s">
        <v>37</v>
      </c>
      <c r="C13" s="18" t="s">
        <v>10</v>
      </c>
      <c r="D13" s="18" t="s">
        <v>10</v>
      </c>
      <c r="E13" s="18" t="s">
        <v>10</v>
      </c>
      <c r="F13" s="31">
        <v>1.0</v>
      </c>
      <c r="G13" s="18" t="s">
        <v>10</v>
      </c>
      <c r="H13" s="18" t="s">
        <v>10</v>
      </c>
      <c r="I13" s="18" t="s">
        <v>10</v>
      </c>
      <c r="J13" s="18" t="s">
        <v>10</v>
      </c>
      <c r="K13" s="19" t="s">
        <v>38</v>
      </c>
      <c r="L13" s="19" t="s">
        <v>10</v>
      </c>
      <c r="M13" s="19" t="s">
        <v>10</v>
      </c>
      <c r="N13" s="20" t="s">
        <v>10</v>
      </c>
      <c r="O13" s="18" t="s">
        <v>10</v>
      </c>
      <c r="P13" s="18" t="s">
        <v>10</v>
      </c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4.25" customHeight="1">
      <c r="A14" s="32" t="s">
        <v>39</v>
      </c>
      <c r="B14" s="9"/>
      <c r="C14" s="15">
        <f t="shared" ref="C14:D14" si="1">SUM(C7+C8+C10)</f>
        <v>1962</v>
      </c>
      <c r="D14" s="15">
        <f t="shared" si="1"/>
        <v>804.025</v>
      </c>
      <c r="E14" s="15">
        <f>SUM(E7+E8+E9+E10)</f>
        <v>547.006</v>
      </c>
      <c r="F14" s="15">
        <f>SUM(F7+F8+F9+F10+F13)</f>
        <v>3109</v>
      </c>
      <c r="G14" s="15">
        <v>8167.0</v>
      </c>
      <c r="H14" s="23" t="s">
        <v>19</v>
      </c>
      <c r="I14" s="15">
        <f t="shared" ref="I14:J14" si="2">SUM(I7+I8+I10)</f>
        <v>366</v>
      </c>
      <c r="J14" s="15">
        <f t="shared" si="2"/>
        <v>1054</v>
      </c>
      <c r="K14" s="15">
        <f t="shared" ref="K14:L14" si="3">SUM(K7+K8+K9+K10+K11+K12)</f>
        <v>2892.247</v>
      </c>
      <c r="L14" s="15">
        <f t="shared" si="3"/>
        <v>796.277</v>
      </c>
      <c r="M14" s="15">
        <v>154.0</v>
      </c>
      <c r="N14" s="33">
        <v>416.0</v>
      </c>
      <c r="O14" s="15">
        <f t="shared" ref="O14:P14" si="4">SUM(O7:O13)</f>
        <v>1131</v>
      </c>
      <c r="P14" s="15">
        <f t="shared" si="4"/>
        <v>1943</v>
      </c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4.25" customHeight="1">
      <c r="A15" s="34" t="s">
        <v>40</v>
      </c>
      <c r="B15" s="9"/>
      <c r="C15" s="35"/>
      <c r="D15" s="35"/>
      <c r="E15" s="36">
        <f t="shared" ref="E15:P15" si="5">E14/C14-1</f>
        <v>-0.7211997961</v>
      </c>
      <c r="F15" s="36">
        <f t="shared" si="5"/>
        <v>2.866795187</v>
      </c>
      <c r="G15" s="36">
        <f t="shared" si="5"/>
        <v>13.93036639</v>
      </c>
      <c r="H15" s="36">
        <f t="shared" si="5"/>
        <v>-0.9995625603</v>
      </c>
      <c r="I15" s="36">
        <f t="shared" si="5"/>
        <v>-0.9551855026</v>
      </c>
      <c r="J15" s="36">
        <f t="shared" si="5"/>
        <v>774</v>
      </c>
      <c r="K15" s="36">
        <f t="shared" si="5"/>
        <v>6.902314208</v>
      </c>
      <c r="L15" s="36">
        <f t="shared" si="5"/>
        <v>-0.2445189753</v>
      </c>
      <c r="M15" s="36">
        <f t="shared" si="5"/>
        <v>-0.9467542018</v>
      </c>
      <c r="N15" s="36">
        <f t="shared" si="5"/>
        <v>-0.4775687355</v>
      </c>
      <c r="O15" s="36">
        <f t="shared" si="5"/>
        <v>6.344155844</v>
      </c>
      <c r="P15" s="36">
        <f t="shared" si="5"/>
        <v>3.670673077</v>
      </c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4.25" customHeight="1">
      <c r="A16" s="2" t="s">
        <v>41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37" t="s">
        <v>42</v>
      </c>
      <c r="B18" s="3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37" t="s">
        <v>43</v>
      </c>
      <c r="B19" s="38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37" t="s">
        <v>44</v>
      </c>
      <c r="B20" s="3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37" t="s">
        <v>45</v>
      </c>
      <c r="B21" s="3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37" t="s">
        <v>46</v>
      </c>
      <c r="B22" s="3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37" t="s">
        <v>47</v>
      </c>
      <c r="B23" s="3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7" t="s">
        <v>48</v>
      </c>
      <c r="B24" s="3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4">
    <mergeCell ref="G5:H5"/>
    <mergeCell ref="I5:J5"/>
    <mergeCell ref="A14:B14"/>
    <mergeCell ref="A15:B15"/>
    <mergeCell ref="K5:L5"/>
    <mergeCell ref="M5:N5"/>
    <mergeCell ref="A1:P1"/>
    <mergeCell ref="A2:P2"/>
    <mergeCell ref="A3:P3"/>
    <mergeCell ref="A5:A6"/>
    <mergeCell ref="B5:B6"/>
    <mergeCell ref="C5:D5"/>
    <mergeCell ref="E5:F5"/>
    <mergeCell ref="O5:P5"/>
  </mergeCells>
  <printOptions/>
  <pageMargins bottom="0.75" footer="0.0" header="0.0" left="0.7" right="0.7" top="0.75"/>
  <pageSetup paperSize="5" scale="80" orientation="landscape"/>
  <drawing r:id="rId1"/>
</worksheet>
</file>